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0"/>
  </bookViews>
  <sheets>
    <sheet name="一般公共预算收入预算表预算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<sst xmlns="http://schemas.openxmlformats.org/spreadsheetml/2006/main" count="41" uniqueCount="41">
  <si>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宿州经开区2024年一般公共预算收入预算表</t>
  </si>
  <si>
    <t>单位：万元</t>
  </si>
  <si>
    <t>项       目</t>
  </si>
  <si>
    <t>2023年执行数</t>
  </si>
  <si>
    <t>2024年预算数</t>
  </si>
  <si>
    <t>增减（%）</t>
  </si>
  <si>
    <t xml:space="preserve">  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</si>
  <si>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</si>
  <si>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</si>
  <si>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</si>
  <si>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</si>
  <si>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</si>
  <si>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</si>
  <si>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</si>
  <si>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</si>
  <si>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</si>
  <si>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</si>
  <si>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</si>
  <si>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</si>
  <si>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</si>
  <si>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</si>
  <si>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 xml:space="preserve">  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</si>
  <si>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</si>
  <si>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</si>
  <si>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</si>
  <si>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</si>
  <si>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</si>
  <si>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</si>
  <si>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</si>
  <si>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</si>
  <si>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 入 合 计</t>
  </si>
  <si>
    <t>加：上级补助收入</t>
  </si>
  <si>
    <t xml:space="preserve">  上解收入 </t>
  </si>
  <si>
    <t xml:space="preserve">  结转收入</t>
  </si>
  <si>
    <t xml:space="preserve">  调入资金</t>
  </si>
  <si>
    <t xml:space="preserve">    从政府性基金预算调入</t>
  </si>
  <si>
    <t xml:space="preserve">    从国有资本经营预算调入</t>
  </si>
  <si>
    <t xml:space="preserve">    从其他资金调入</t>
  </si>
  <si>
    <t xml:space="preserve">  地方政府一般债券转贷收入</t>
  </si>
  <si>
    <t xml:space="preserve">  动用预算稳定调节基金</t>
  </si>
  <si>
    <t xml:space="preserve"> 收 入 总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</si>
</sst>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color indexed="8"/>
      <name val="方正大标宋简体"/>
      <family val="0"/>
    </font>
    <font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Helv"/>
      <family val="2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6" borderId="0" applyNumberFormat="0" applyBorder="0" applyAlignment="0" applyProtection="0"/>
    <xf numFmtId="0" fontId="7" fillId="0" borderId="0">
      <alignment vertical="center"/>
      <protection/>
    </xf>
    <xf numFmtId="0" fontId="24" fillId="0" borderId="0">
      <alignment/>
      <protection/>
    </xf>
    <xf numFmtId="0" fontId="25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24" borderId="10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6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218" applyFont="1" applyFill="1">
      <alignment/>
      <protection/>
    </xf>
    <xf numFmtId="0" fontId="1" fillId="0" borderId="0" xfId="218" applyFont="1" applyFill="1">
      <alignment/>
      <protection/>
    </xf>
    <xf numFmtId="0" fontId="1" fillId="0" borderId="0" xfId="218" applyFont="1" applyFill="1" applyBorder="1">
      <alignment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7" fontId="1" fillId="0" borderId="16" xfId="218" applyNumberFormat="1" applyFont="1" applyFill="1" applyBorder="1" applyAlignment="1">
      <alignment vertical="center"/>
      <protection/>
    </xf>
    <xf numFmtId="176" fontId="1" fillId="0" borderId="0" xfId="0" applyNumberFormat="1" applyFont="1" applyFill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6" xfId="218" applyNumberFormat="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1" fillId="0" borderId="18" xfId="218" applyNumberFormat="1" applyFont="1" applyFill="1" applyBorder="1" applyAlignment="1">
      <alignment vertical="center"/>
      <protection/>
    </xf>
    <xf numFmtId="176" fontId="1" fillId="0" borderId="16" xfId="218" applyNumberFormat="1" applyFont="1" applyFill="1" applyBorder="1">
      <alignment/>
      <protection/>
    </xf>
    <xf numFmtId="176" fontId="2" fillId="0" borderId="19" xfId="0" applyNumberFormat="1" applyFont="1" applyFill="1" applyBorder="1" applyAlignment="1">
      <alignment horizontal="center" vertical="center"/>
    </xf>
    <xf numFmtId="176" fontId="1" fillId="0" borderId="18" xfId="218" applyNumberFormat="1" applyFont="1" applyFill="1" applyBorder="1">
      <alignment/>
      <protection/>
    </xf>
  </cellXfs>
  <cellStyles count="20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10 3" xfId="64"/>
    <cellStyle name="常规 9 2 5" xfId="65"/>
    <cellStyle name="常规 3 14" xfId="66"/>
    <cellStyle name="常规 2 26" xfId="67"/>
    <cellStyle name="常规 7 3" xfId="68"/>
    <cellStyle name="差_出版署2010年度中央部门决算草案" xfId="69"/>
    <cellStyle name="百分比 2" xfId="70"/>
    <cellStyle name="常规 6" xfId="71"/>
    <cellStyle name="常规 5 2" xfId="72"/>
    <cellStyle name="百分比 2 2" xfId="73"/>
    <cellStyle name="常规 5 2 2" xfId="74"/>
    <cellStyle name="常规 8 3" xfId="75"/>
    <cellStyle name="常规 10 5" xfId="76"/>
    <cellStyle name="常规 3 2 6" xfId="77"/>
    <cellStyle name="常规 8 2" xfId="78"/>
    <cellStyle name="常规 16 2" xfId="79"/>
    <cellStyle name="常规 10" xfId="80"/>
    <cellStyle name="常规 10 2" xfId="81"/>
    <cellStyle name="常规 10 4" xfId="82"/>
    <cellStyle name="差_5.中央部门决算（草案)-1" xfId="83"/>
    <cellStyle name="差_全国友协2010年度中央部门决算（草案）" xfId="84"/>
    <cellStyle name="差_司法部2010年度中央部门决算（草案）报" xfId="85"/>
    <cellStyle name="常规 2 7" xfId="86"/>
    <cellStyle name="常规 10 2 2" xfId="87"/>
    <cellStyle name="常规 9 2" xfId="88"/>
    <cellStyle name="常规 10 6" xfId="89"/>
    <cellStyle name="常规 11" xfId="90"/>
    <cellStyle name="常规 11 2" xfId="91"/>
    <cellStyle name="常规 11 3" xfId="92"/>
    <cellStyle name="常规 12" xfId="93"/>
    <cellStyle name="常规 12 2" xfId="94"/>
    <cellStyle name="常规 12 3" xfId="95"/>
    <cellStyle name="常规 13" xfId="96"/>
    <cellStyle name="常规 13 2" xfId="97"/>
    <cellStyle name="常规 14" xfId="98"/>
    <cellStyle name="常规 14 2" xfId="99"/>
    <cellStyle name="常规 20" xfId="100"/>
    <cellStyle name="常规 15" xfId="101"/>
    <cellStyle name="常规 20 2" xfId="102"/>
    <cellStyle name="常规 15 2" xfId="103"/>
    <cellStyle name="好_出版署2010年度中央部门决算草案" xfId="104"/>
    <cellStyle name="常规 21" xfId="105"/>
    <cellStyle name="常规 16" xfId="106"/>
    <cellStyle name="常规 22" xfId="107"/>
    <cellStyle name="常规 17" xfId="108"/>
    <cellStyle name="常规 23" xfId="109"/>
    <cellStyle name="常规 18" xfId="110"/>
    <cellStyle name="常规 24" xfId="111"/>
    <cellStyle name="常规 19" xfId="112"/>
    <cellStyle name="常规 2" xfId="113"/>
    <cellStyle name="常规 2 10" xfId="114"/>
    <cellStyle name="常规 2 11" xfId="115"/>
    <cellStyle name="常规 2 12" xfId="116"/>
    <cellStyle name="常规 2 13" xfId="117"/>
    <cellStyle name="常规 2 14" xfId="118"/>
    <cellStyle name="常规 2 20" xfId="119"/>
    <cellStyle name="常规 2 15" xfId="120"/>
    <cellStyle name="常规 2 21" xfId="121"/>
    <cellStyle name="常规 2 16" xfId="122"/>
    <cellStyle name="常规 2 22" xfId="123"/>
    <cellStyle name="常规 2 17" xfId="124"/>
    <cellStyle name="常规 2 23" xfId="125"/>
    <cellStyle name="常规 2 18" xfId="126"/>
    <cellStyle name="常规 2 24" xfId="127"/>
    <cellStyle name="常规 2 19" xfId="128"/>
    <cellStyle name="常规 2 2" xfId="129"/>
    <cellStyle name="常规 9 3 5" xfId="130"/>
    <cellStyle name="常规 2 2 10" xfId="131"/>
    <cellStyle name="常规 2 2 11" xfId="132"/>
    <cellStyle name="常规 2 2 12" xfId="133"/>
    <cellStyle name="常规 2 2 2" xfId="134"/>
    <cellStyle name="常规 2 2 2 2" xfId="135"/>
    <cellStyle name="常规 2 2 3" xfId="136"/>
    <cellStyle name="常规 2 2 5" xfId="137"/>
    <cellStyle name="常规 9 10" xfId="138"/>
    <cellStyle name="常规 2 2 6" xfId="139"/>
    <cellStyle name="常规 9 11" xfId="140"/>
    <cellStyle name="常规 2 2 7" xfId="141"/>
    <cellStyle name="常规 9 12" xfId="142"/>
    <cellStyle name="常规 2 2 8" xfId="143"/>
    <cellStyle name="常规 9 13" xfId="144"/>
    <cellStyle name="常规 2 2 9" xfId="145"/>
    <cellStyle name="常规 3 4 2" xfId="146"/>
    <cellStyle name="常规 2 25" xfId="147"/>
    <cellStyle name="常规 2 27" xfId="148"/>
    <cellStyle name="常规 2 3" xfId="149"/>
    <cellStyle name="常规 2 3 2" xfId="150"/>
    <cellStyle name="常规 2 4" xfId="151"/>
    <cellStyle name="常规 2 4 2" xfId="152"/>
    <cellStyle name="常规 2 5" xfId="153"/>
    <cellStyle name="常规 2 6" xfId="154"/>
    <cellStyle name="常规 2 8" xfId="155"/>
    <cellStyle name="常规 2 8 2" xfId="156"/>
    <cellStyle name="常规 2 9" xfId="157"/>
    <cellStyle name="常规 3" xfId="158"/>
    <cellStyle name="常规 3 10" xfId="159"/>
    <cellStyle name="常规 9 2 2" xfId="160"/>
    <cellStyle name="常规 3 11" xfId="161"/>
    <cellStyle name="常规 9 2 3" xfId="162"/>
    <cellStyle name="常规 3 12" xfId="163"/>
    <cellStyle name="常规 9 2 4" xfId="164"/>
    <cellStyle name="常规 3 13" xfId="165"/>
    <cellStyle name="常规 3 2" xfId="166"/>
    <cellStyle name="常规 3 2 10" xfId="167"/>
    <cellStyle name="常规 3 2 11" xfId="168"/>
    <cellStyle name="常规 3 2 12" xfId="169"/>
    <cellStyle name="常规 3 2 2" xfId="170"/>
    <cellStyle name="常规 3 2 2 2" xfId="171"/>
    <cellStyle name="常规 3 2 3" xfId="172"/>
    <cellStyle name="常规 3 2 4" xfId="173"/>
    <cellStyle name="常规 3 2 5" xfId="174"/>
    <cellStyle name="常规 3 2 7" xfId="175"/>
    <cellStyle name="常规 3 2 8" xfId="176"/>
    <cellStyle name="常规 3 2 9" xfId="177"/>
    <cellStyle name="常规 3 3" xfId="178"/>
    <cellStyle name="常规 3 3 2" xfId="179"/>
    <cellStyle name="常规 3 4" xfId="180"/>
    <cellStyle name="常规 3 5" xfId="181"/>
    <cellStyle name="常规 3 5 2" xfId="182"/>
    <cellStyle name="常规 3 6" xfId="183"/>
    <cellStyle name="常规 3 6 2" xfId="184"/>
    <cellStyle name="常规 3 7" xfId="185"/>
    <cellStyle name="常规 3 8" xfId="186"/>
    <cellStyle name="常规 3 9" xfId="187"/>
    <cellStyle name="常规 4" xfId="188"/>
    <cellStyle name="常规 4 2" xfId="189"/>
    <cellStyle name="常规 4 4" xfId="190"/>
    <cellStyle name="常规 4 2 2" xfId="191"/>
    <cellStyle name="常规 4 2 3" xfId="192"/>
    <cellStyle name="常规 4 3" xfId="193"/>
    <cellStyle name="常规 5" xfId="194"/>
    <cellStyle name="常规 5 3" xfId="195"/>
    <cellStyle name="常规 5 3 2" xfId="196"/>
    <cellStyle name="常规 5 4" xfId="197"/>
    <cellStyle name="注释 2" xfId="198"/>
    <cellStyle name="常规 6 2" xfId="199"/>
    <cellStyle name="常规 6 3" xfId="200"/>
    <cellStyle name="常规 7" xfId="201"/>
    <cellStyle name="常规 7 2" xfId="202"/>
    <cellStyle name="常规 7 2 2" xfId="203"/>
    <cellStyle name="常规 8" xfId="204"/>
    <cellStyle name="常规 8 2 2" xfId="205"/>
    <cellStyle name="常规 9" xfId="206"/>
    <cellStyle name="常规 9 14" xfId="207"/>
    <cellStyle name="常规 9 3" xfId="208"/>
    <cellStyle name="常规 9 3 2" xfId="209"/>
    <cellStyle name="常规 9 3 3" xfId="210"/>
    <cellStyle name="常规 9 3 4" xfId="211"/>
    <cellStyle name="常规 9 4" xfId="212"/>
    <cellStyle name="常规 9 5" xfId="213"/>
    <cellStyle name="常规 9 6" xfId="214"/>
    <cellStyle name="常规 9 7" xfId="215"/>
    <cellStyle name="常规 9 8" xfId="216"/>
    <cellStyle name="常规 9 9" xfId="217"/>
    <cellStyle name="常规_2017年宿州市本级预算表" xfId="218"/>
    <cellStyle name="好_5.中央部门决算（草案)-1" xfId="219"/>
    <cellStyle name="好_全国友协2010年度中央部门决算（草案）" xfId="220"/>
    <cellStyle name="好_司法部2010年度中央部门决算（草案）报" xfId="221"/>
    <cellStyle name="样式 1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D38"/>
  <sheetViews>
    <sheetView showZeros="0" tabSelected="1" zoomScaleSheetLayoutView="100" workbookViewId="0" topLeftCell="A1">
      <selection activeCell="E31" sqref="E31"/>
    </sheetView>
  </sheetViews>
  <sheetFormatPr defaultColWidth="9.00390625" defaultRowHeight="13.5" customHeight="1"/>
  <cols>
    <col min="1" max="1" width="47.625" style="2" customWidth="1"/>
    <col min="2" max="3" width="13.75390625" style="2" customWidth="1"/>
    <col min="4" max="4" width="13.75390625" style="3" customWidth="1"/>
    <col min="5" max="16384" width="8.75390625" style="2" bestFit="1" customWidth="1"/>
  </cols>
  <sheetData>
    <row r="1" spans="1:4" ht="42" customHeight="1">
      <c r="A1" s="4" t="s">
        <v>0</v>
      </c>
      <c r="B1" s="4"/>
      <c r="C1" s="4"/>
      <c r="D1" s="4"/>
    </row>
    <row r="2" spans="1:4" ht="28.5" customHeight="1">
      <c r="A2" s="5"/>
      <c r="B2" s="5"/>
      <c r="C2" s="6"/>
      <c r="D2" s="6" t="s">
        <v>1</v>
      </c>
    </row>
    <row r="3" spans="1:4" ht="18" customHeight="1">
      <c r="A3" s="7" t="s">
        <v>2</v>
      </c>
      <c r="B3" s="8" t="s">
        <v>3</v>
      </c>
      <c r="C3" s="9" t="s">
        <v>4</v>
      </c>
      <c r="D3" s="10" t="s">
        <v>5</v>
      </c>
    </row>
    <row r="4" spans="1:4" ht="22.5" customHeight="1">
      <c r="A4" s="11" t="s">
        <v>6</v>
      </c>
      <c r="B4" s="12">
        <f>SUM(B5:B18)</f>
        <v>143340</v>
      </c>
      <c r="C4" s="13">
        <f>SUM(C5:C18)</f>
        <v>156000</v>
      </c>
      <c r="D4" s="14">
        <f>(C4-B4)/B4*100</f>
        <v>8.832147341984093</v>
      </c>
    </row>
    <row r="5" spans="1:4" ht="20.25" customHeight="1">
      <c r="A5" s="11" t="s">
        <v>7</v>
      </c>
      <c r="B5" s="15">
        <v>89159</v>
      </c>
      <c r="C5" s="16">
        <v>87000</v>
      </c>
      <c r="D5" s="17">
        <f aca="true" t="shared" si="0" ref="D5:D38">(C5-B5)/B5*100</f>
        <v>-2.4215166163819695</v>
      </c>
    </row>
    <row r="6" spans="1:4" ht="20.25" customHeight="1">
      <c r="A6" s="11" t="s">
        <v>8</v>
      </c>
      <c r="B6" s="15">
        <v>15714</v>
      </c>
      <c r="C6" s="16">
        <v>18000</v>
      </c>
      <c r="D6" s="17">
        <f t="shared" si="0"/>
        <v>14.5475372279496</v>
      </c>
    </row>
    <row r="7" spans="1:4" ht="20.25" customHeight="1">
      <c r="A7" s="11" t="s">
        <v>9</v>
      </c>
      <c r="B7" s="15">
        <v>2666</v>
      </c>
      <c r="C7" s="16">
        <v>2000</v>
      </c>
      <c r="D7" s="17">
        <f t="shared" si="0"/>
        <v>-24.981245311327832</v>
      </c>
    </row>
    <row r="8" spans="1:4" ht="20.25" customHeight="1">
      <c r="A8" s="11" t="s">
        <v>10</v>
      </c>
      <c r="B8" s="15"/>
      <c r="C8" s="16"/>
      <c r="D8" s="17"/>
    </row>
    <row r="9" spans="1:4" ht="20.25" customHeight="1">
      <c r="A9" s="11" t="s">
        <v>11</v>
      </c>
      <c r="B9" s="15">
        <v>9444</v>
      </c>
      <c r="C9" s="16">
        <v>9000</v>
      </c>
      <c r="D9" s="17">
        <f t="shared" si="0"/>
        <v>-4.701397712833545</v>
      </c>
    </row>
    <row r="10" spans="1:4" ht="20.25" customHeight="1">
      <c r="A10" s="11" t="s">
        <v>12</v>
      </c>
      <c r="B10" s="15">
        <v>4117</v>
      </c>
      <c r="C10" s="16">
        <v>4000</v>
      </c>
      <c r="D10" s="17">
        <f t="shared" si="0"/>
        <v>-2.84187515180957</v>
      </c>
    </row>
    <row r="11" spans="1:4" ht="20.25" customHeight="1">
      <c r="A11" s="11" t="s">
        <v>13</v>
      </c>
      <c r="B11" s="15">
        <v>4026</v>
      </c>
      <c r="C11" s="16">
        <v>3700</v>
      </c>
      <c r="D11" s="17">
        <f t="shared" si="0"/>
        <v>-8.097367113760557</v>
      </c>
    </row>
    <row r="12" spans="1:4" ht="20.25" customHeight="1">
      <c r="A12" s="11" t="s">
        <v>14</v>
      </c>
      <c r="B12" s="15">
        <v>418</v>
      </c>
      <c r="C12" s="16">
        <v>16000</v>
      </c>
      <c r="D12" s="17">
        <f t="shared" si="0"/>
        <v>3727.751196172249</v>
      </c>
    </row>
    <row r="13" spans="1:4" ht="20.25" customHeight="1">
      <c r="A13" s="11" t="s">
        <v>15</v>
      </c>
      <c r="B13" s="15">
        <v>3163</v>
      </c>
      <c r="C13" s="16">
        <v>2000</v>
      </c>
      <c r="D13" s="17">
        <f t="shared" si="0"/>
        <v>-36.76889029402466</v>
      </c>
    </row>
    <row r="14" spans="1:4" ht="20.25" customHeight="1">
      <c r="A14" s="11" t="s">
        <v>16</v>
      </c>
      <c r="B14" s="15">
        <v>3</v>
      </c>
      <c r="C14" s="16">
        <v>50</v>
      </c>
      <c r="D14" s="17">
        <f t="shared" si="0"/>
        <v>1566.6666666666665</v>
      </c>
    </row>
    <row r="15" spans="1:4" ht="20.25" customHeight="1">
      <c r="A15" s="11" t="s">
        <v>17</v>
      </c>
      <c r="B15" s="15"/>
      <c r="C15" s="16">
        <v>200</v>
      </c>
      <c r="D15" s="17"/>
    </row>
    <row r="16" spans="1:4" ht="20.25" customHeight="1">
      <c r="A16" s="11" t="s">
        <v>18</v>
      </c>
      <c r="B16" s="15">
        <v>14626</v>
      </c>
      <c r="C16" s="16">
        <v>14000</v>
      </c>
      <c r="D16" s="17">
        <f t="shared" si="0"/>
        <v>-4.280049227403254</v>
      </c>
    </row>
    <row r="17" spans="1:4" ht="20.25" customHeight="1">
      <c r="A17" s="11" t="s">
        <v>19</v>
      </c>
      <c r="B17" s="15">
        <v>4</v>
      </c>
      <c r="C17" s="16">
        <v>50</v>
      </c>
      <c r="D17" s="17">
        <f t="shared" si="0"/>
        <v>1150</v>
      </c>
    </row>
    <row r="18" spans="1:4" ht="20.25" customHeight="1">
      <c r="A18" s="11" t="s">
        <v>20</v>
      </c>
      <c r="B18" s="15"/>
      <c r="C18" s="16"/>
      <c r="D18" s="17"/>
    </row>
    <row r="19" spans="1:4" ht="20.25" customHeight="1">
      <c r="A19" s="11" t="s">
        <v>21</v>
      </c>
      <c r="B19" s="12">
        <f>SUM(B20:B27)</f>
        <v>38850</v>
      </c>
      <c r="C19" s="13">
        <f>SUM(C20:C27)</f>
        <v>31000</v>
      </c>
      <c r="D19" s="17">
        <f t="shared" si="0"/>
        <v>-20.205920205920204</v>
      </c>
    </row>
    <row r="20" spans="1:4" ht="20.25" customHeight="1">
      <c r="A20" s="11" t="s">
        <v>22</v>
      </c>
      <c r="B20" s="15">
        <v>8366</v>
      </c>
      <c r="C20" s="16">
        <v>8000</v>
      </c>
      <c r="D20" s="17">
        <f t="shared" si="0"/>
        <v>-4.37485058570404</v>
      </c>
    </row>
    <row r="21" spans="1:4" ht="20.25" customHeight="1">
      <c r="A21" s="11" t="s">
        <v>23</v>
      </c>
      <c r="B21" s="15">
        <v>1620</v>
      </c>
      <c r="C21" s="16">
        <v>12900</v>
      </c>
      <c r="D21" s="17">
        <f t="shared" si="0"/>
        <v>696.2962962962963</v>
      </c>
    </row>
    <row r="22" spans="1:4" ht="20.25" customHeight="1">
      <c r="A22" s="11" t="s">
        <v>24</v>
      </c>
      <c r="B22" s="15">
        <v>16</v>
      </c>
      <c r="C22" s="16">
        <v>100</v>
      </c>
      <c r="D22" s="17">
        <f t="shared" si="0"/>
        <v>525</v>
      </c>
    </row>
    <row r="23" spans="1:4" ht="20.25" customHeight="1">
      <c r="A23" s="11" t="s">
        <v>25</v>
      </c>
      <c r="B23" s="15">
        <v>5000</v>
      </c>
      <c r="C23" s="16"/>
      <c r="D23" s="17">
        <f t="shared" si="0"/>
        <v>-100</v>
      </c>
    </row>
    <row r="24" spans="1:4" ht="20.25" customHeight="1">
      <c r="A24" s="11" t="s">
        <v>26</v>
      </c>
      <c r="B24" s="15">
        <v>23848</v>
      </c>
      <c r="C24" s="16">
        <v>10000</v>
      </c>
      <c r="D24" s="17">
        <f t="shared" si="0"/>
        <v>-58.067762495806775</v>
      </c>
    </row>
    <row r="25" spans="1:4" ht="20.25" customHeight="1">
      <c r="A25" s="11" t="s">
        <v>27</v>
      </c>
      <c r="B25" s="15"/>
      <c r="C25" s="16"/>
      <c r="D25" s="17"/>
    </row>
    <row r="26" spans="1:4" ht="20.25" customHeight="1">
      <c r="A26" s="11" t="s">
        <v>28</v>
      </c>
      <c r="B26" s="15"/>
      <c r="C26" s="16"/>
      <c r="D26" s="17"/>
    </row>
    <row r="27" spans="1:4" ht="20.25" customHeight="1">
      <c r="A27" s="11" t="s">
        <v>29</v>
      </c>
      <c r="B27" s="15"/>
      <c r="C27" s="16"/>
      <c r="D27" s="17"/>
    </row>
    <row r="28" spans="1:4" ht="20.25" customHeight="1">
      <c r="A28" s="18" t="s">
        <v>30</v>
      </c>
      <c r="B28" s="19">
        <f>B4+B19</f>
        <v>182190</v>
      </c>
      <c r="C28" s="20">
        <f>C4+C19</f>
        <v>187000</v>
      </c>
      <c r="D28" s="21">
        <f t="shared" si="0"/>
        <v>2.6401009934683572</v>
      </c>
    </row>
    <row r="29" spans="1:4" ht="21.75" customHeight="1">
      <c r="A29" s="11" t="s">
        <v>31</v>
      </c>
      <c r="B29" s="15"/>
      <c r="C29" s="16">
        <v>-1372</v>
      </c>
      <c r="D29" s="22"/>
    </row>
    <row r="30" spans="1:4" s="1" customFormat="1" ht="21.75" customHeight="1">
      <c r="A30" s="11" t="s">
        <v>32</v>
      </c>
      <c r="B30" s="15"/>
      <c r="C30" s="16"/>
      <c r="D30" s="22"/>
    </row>
    <row r="31" spans="1:4" ht="21.75" customHeight="1">
      <c r="A31" s="11" t="s">
        <v>33</v>
      </c>
      <c r="B31" s="15"/>
      <c r="C31" s="16">
        <v>1083</v>
      </c>
      <c r="D31" s="22"/>
    </row>
    <row r="32" spans="1:4" ht="21.75" customHeight="1">
      <c r="A32" s="11" t="s">
        <v>34</v>
      </c>
      <c r="B32" s="15"/>
      <c r="C32" s="16">
        <f>C33+C34+C35</f>
        <v>734</v>
      </c>
      <c r="D32" s="22"/>
    </row>
    <row r="33" spans="1:4" ht="21.75" customHeight="1">
      <c r="A33" s="11" t="s">
        <v>35</v>
      </c>
      <c r="B33" s="15"/>
      <c r="C33" s="16">
        <v>0</v>
      </c>
      <c r="D33" s="22"/>
    </row>
    <row r="34" spans="1:4" ht="21.75" customHeight="1">
      <c r="A34" s="11" t="s">
        <v>36</v>
      </c>
      <c r="B34" s="15"/>
      <c r="C34" s="16">
        <v>734</v>
      </c>
      <c r="D34" s="22"/>
    </row>
    <row r="35" spans="1:4" ht="21.75" customHeight="1">
      <c r="A35" s="11" t="s">
        <v>37</v>
      </c>
      <c r="B35" s="15"/>
      <c r="C35" s="16"/>
      <c r="D35" s="22"/>
    </row>
    <row r="36" spans="1:4" ht="21.75" customHeight="1">
      <c r="A36" s="11" t="s">
        <v>38</v>
      </c>
      <c r="B36" s="15"/>
      <c r="C36" s="16"/>
      <c r="D36" s="22"/>
    </row>
    <row r="37" spans="1:4" ht="21.75" customHeight="1">
      <c r="A37" s="11" t="s">
        <v>39</v>
      </c>
      <c r="B37" s="15"/>
      <c r="C37" s="16">
        <v>5000</v>
      </c>
      <c r="D37" s="22"/>
    </row>
    <row r="38" spans="1:4" ht="21.75" customHeight="1">
      <c r="A38" s="18" t="s">
        <v>40</v>
      </c>
      <c r="B38" s="23"/>
      <c r="C38" s="20">
        <f>C28+C29+C32+C37+C31</f>
        <v>192445</v>
      </c>
      <c r="D38" s="24"/>
    </row>
  </sheetData>
  <sheetProtection/>
  <mergeCells count="1">
    <mergeCell ref="A1:D1"/>
  </mergeCells>
  <printOptions horizontalCentered="1"/>
  <pageMargins left="0.9599999999999999" right="0.7086614173228347" top="1.03" bottom="0.5511811023622047" header="0.31496062992125984" footer="0.31496062992125984"/>
  <pageSetup fitToHeight="0" fitToWidth="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wy*</cp:lastModifiedBy>
  <cp:lastPrinted>2020-05-28T08:55:27Z</cp:lastPrinted>
  <dcterms:created xsi:type="dcterms:W3CDTF">2017-09-05T07:19:14Z</dcterms:created>
  <dcterms:modified xsi:type="dcterms:W3CDTF">2024-03-04T02:24:07Z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1734E83412D6447A8D1E5409100DE98A</vt:lpwstr>
  </property>
  <property fmtid="{D5CDD505-2E9C-101B-9397-08002B2CF9AE}" pid="4" name="KSOProductBuildV">
    <vt:lpwstr>2052-12.1.0.16388</vt:lpwstr>
  </property>
</Properties>
</file>